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Dabchick" sheetId="1" r:id="rId1"/>
    <sheet name="Optimist" sheetId="2" r:id="rId2"/>
    <sheet name="Sheet3" sheetId="3" r:id="rId3"/>
  </sheets>
  <definedNames>
    <definedName name="_xlnm.Print_Area" localSheetId="0">'Dabchick'!$A$1:$L$35</definedName>
    <definedName name="_xlnm.Print_Area" localSheetId="1">'Optimist'!$A$1:$M$35</definedName>
  </definedNames>
  <calcPr fullCalcOnLoad="1"/>
</workbook>
</file>

<file path=xl/sharedStrings.xml><?xml version="1.0" encoding="utf-8"?>
<sst xmlns="http://schemas.openxmlformats.org/spreadsheetml/2006/main" count="136" uniqueCount="58">
  <si>
    <t>Team</t>
  </si>
  <si>
    <t>Sail No.</t>
  </si>
  <si>
    <t>Name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</si>
  <si>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</si>
  <si>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</si>
  <si>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</si>
  <si>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</si>
  <si>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</si>
  <si>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</si>
  <si>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</si>
  <si>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</si>
  <si>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</si>
  <si>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Total</t>
  </si>
  <si>
    <t>PSC</t>
  </si>
  <si>
    <t>Tim Forson</t>
  </si>
  <si>
    <t>Gary Norton</t>
  </si>
  <si>
    <t>Alex Ham</t>
  </si>
  <si>
    <t>Eric Norton</t>
  </si>
  <si>
    <t>Helen W. Aymes</t>
  </si>
  <si>
    <t>BSC</t>
  </si>
  <si>
    <t>Kaylee Dunlee</t>
  </si>
  <si>
    <t>Haiko Baufeldt</t>
  </si>
  <si>
    <t>Rachel Gibbons</t>
  </si>
  <si>
    <t>Lejan Lewthwaite</t>
  </si>
  <si>
    <t>Tim Gibbons</t>
  </si>
  <si>
    <t>Stefano Marcia</t>
  </si>
  <si>
    <t>Bianca Tait</t>
  </si>
  <si>
    <t>Jessica Gibbons</t>
  </si>
  <si>
    <t>Nicola Marcia</t>
  </si>
  <si>
    <t>Linda Dhlamini</t>
  </si>
  <si>
    <t>M. Mashazi</t>
  </si>
  <si>
    <t>Julian W. Aymes</t>
  </si>
  <si>
    <t>Ingrid W. Aymes</t>
  </si>
  <si>
    <t>Colin Norton</t>
  </si>
  <si>
    <t>Scott Quarmby</t>
  </si>
  <si>
    <t>Bronwen Klaas</t>
  </si>
  <si>
    <t>Marcello Marcia</t>
  </si>
  <si>
    <t>Diane Kolefiya</t>
  </si>
  <si>
    <t>N.Katane</t>
  </si>
  <si>
    <t>Seth Dunlee</t>
  </si>
  <si>
    <t>Gillian Meintjes</t>
  </si>
  <si>
    <t>David Santiero</t>
  </si>
  <si>
    <t>VLC</t>
  </si>
  <si>
    <t>Gareth Baxter</t>
  </si>
  <si>
    <t>Alyson Whitburn</t>
  </si>
  <si>
    <t>Brett Bennett</t>
  </si>
  <si>
    <t>Aeolians</t>
  </si>
  <si>
    <t>Angela Fraser</t>
  </si>
  <si>
    <t>Tamaryn Bennett</t>
  </si>
  <si>
    <t>Matthew Bennett</t>
  </si>
  <si>
    <t>DNS</t>
  </si>
  <si>
    <t>DNF</t>
  </si>
  <si>
    <t>A.N.Other</t>
  </si>
  <si>
    <t>DNC</t>
  </si>
  <si>
    <t>Gordon Quarmby</t>
  </si>
  <si>
    <t>An.Other</t>
  </si>
  <si>
    <t>Team Points</t>
  </si>
  <si>
    <t>DSQ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</si>
</sst>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3">
    <font>
      <sz val="10"/>
      <name val="Arial"/>
      <family val="0"/>
    </font>
    <font>
      <b/>
      <i/>
      <sz val="24"/>
      <name val="Monotype Corsiva"/>
      <family val="4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133350</xdr:rowOff>
    </xdr:from>
    <xdr:to>
      <xdr:col>11</xdr:col>
      <xdr:colOff>0</xdr:colOff>
      <xdr:row>4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95375" y="133350"/>
          <a:ext cx="61436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1" u="none" baseline="0"/>
            <a:t>2005 DABCHICK DOWNHAM REGATTA</a:t>
          </a:r>
        </a:p>
      </xdr:txBody>
    </xdr:sp>
    <xdr:clientData/>
  </xdr:twoCellAnchor>
  <xdr:twoCellAnchor>
    <xdr:from>
      <xdr:col>4</xdr:col>
      <xdr:colOff>466725</xdr:colOff>
      <xdr:row>33</xdr:row>
      <xdr:rowOff>38100</xdr:rowOff>
    </xdr:from>
    <xdr:to>
      <xdr:col>7</xdr:col>
      <xdr:colOff>381000</xdr:colOff>
      <xdr:row>34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38525" y="5448300"/>
          <a:ext cx="17430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Hosted by Benoni Sailing Club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133350</xdr:rowOff>
    </xdr:from>
    <xdr:to>
      <xdr:col>11</xdr:col>
      <xdr:colOff>419100</xdr:colOff>
      <xdr:row>4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95375" y="133350"/>
          <a:ext cx="65627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1" u="none" baseline="0"/>
            <a:t>2005 OPTIMIST INTERCLUB REGATTA</a:t>
          </a:r>
        </a:p>
      </xdr:txBody>
    </xdr:sp>
    <xdr:clientData/>
  </xdr:twoCellAnchor>
  <xdr:twoCellAnchor>
    <xdr:from>
      <xdr:col>4</xdr:col>
      <xdr:colOff>466725</xdr:colOff>
      <xdr:row>33</xdr:row>
      <xdr:rowOff>38100</xdr:rowOff>
    </xdr:from>
    <xdr:to>
      <xdr:col>7</xdr:col>
      <xdr:colOff>381000</xdr:colOff>
      <xdr:row>34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38525" y="5448300"/>
          <a:ext cx="17430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Hosted by Benoni Sailing Club</a:t>
          </a:r>
        </a:p>
      </xdr:txBody>
    </xdr:sp>
    <xdr:clientData/>
  </xdr:twoCellAnchor>
  <xdr:twoCellAnchor>
    <xdr:from>
      <xdr:col>1</xdr:col>
      <xdr:colOff>209550</xdr:colOff>
      <xdr:row>32</xdr:row>
      <xdr:rowOff>76200</xdr:rowOff>
    </xdr:from>
    <xdr:to>
      <xdr:col>2</xdr:col>
      <xdr:colOff>561975</xdr:colOff>
      <xdr:row>33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42975" y="5324475"/>
          <a:ext cx="9620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with one discard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44"/>
  <sheetViews>
    <sheetView tabSelected="1" workbookViewId="0" topLeftCell="A3">
      <selection activeCell="N22" sqref="N22"/>
    </sheetView>
  </sheetViews>
  <sheetFormatPr defaultColWidth="9.140625" defaultRowHeight="12.75"/>
  <cols>
    <col min="1" max="1" width="11.00390625" style="2" customWidth="1"/>
    <col min="2" max="2" width="8.140625" style="2" bestFit="1" customWidth="1"/>
    <col min="3" max="3" width="16.28125" style="2" bestFit="1" customWidth="1"/>
    <col min="4" max="12" width="9.140625" style="2" customWidth="1"/>
  </cols>
  <sheetData>
    <row r="7" spans="1:12" ht="13.5" thickBot="1">
      <c r="A7" s="5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5" t="s">
        <v>12</v>
      </c>
    </row>
    <row r="8" spans="1:12" ht="12.75">
      <c r="A8" s="3" t="s">
        <v>13</v>
      </c>
      <c r="B8" s="1">
        <v>356</v>
      </c>
      <c r="C8" s="1" t="s">
        <v>35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4</v>
      </c>
      <c r="K8" s="1">
        <v>1</v>
      </c>
      <c r="L8" s="3">
        <f>SUM(D8:K8)</f>
        <v>11</v>
      </c>
    </row>
    <row r="9" spans="1:12" ht="12.75">
      <c r="A9" s="1"/>
      <c r="B9" s="1">
        <v>3358</v>
      </c>
      <c r="C9" s="1" t="s">
        <v>34</v>
      </c>
      <c r="D9" s="1">
        <v>3</v>
      </c>
      <c r="E9" s="1">
        <v>2</v>
      </c>
      <c r="F9" s="1">
        <v>2</v>
      </c>
      <c r="G9" s="1">
        <v>4</v>
      </c>
      <c r="H9" s="1">
        <v>6</v>
      </c>
      <c r="I9" s="1">
        <v>3</v>
      </c>
      <c r="J9" s="1">
        <v>6</v>
      </c>
      <c r="K9" s="1">
        <v>3</v>
      </c>
      <c r="L9" s="3">
        <f>SUM(D9:K9)</f>
        <v>29</v>
      </c>
    </row>
    <row r="10" spans="1:12" ht="12.75">
      <c r="A10" s="1"/>
      <c r="B10" s="3">
        <v>3366</v>
      </c>
      <c r="C10" s="3" t="s">
        <v>54</v>
      </c>
      <c r="D10" s="3">
        <v>2</v>
      </c>
      <c r="E10" s="3">
        <v>3</v>
      </c>
      <c r="F10" s="3">
        <v>4</v>
      </c>
      <c r="G10" s="3">
        <v>2</v>
      </c>
      <c r="H10" s="3">
        <v>2</v>
      </c>
      <c r="I10" s="3">
        <v>2</v>
      </c>
      <c r="J10" s="3">
        <v>2</v>
      </c>
      <c r="K10" s="3">
        <v>2</v>
      </c>
      <c r="L10" s="3">
        <f>SUM(D10:K10)</f>
        <v>19</v>
      </c>
    </row>
    <row r="11" spans="1:12" ht="13.5" thickBot="1">
      <c r="A11" s="4" t="s">
        <v>56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5">
        <f>SUM(L8:L10)</f>
        <v>59</v>
      </c>
    </row>
    <row r="12" spans="1:12" ht="12.75">
      <c r="A12" s="3" t="s">
        <v>42</v>
      </c>
      <c r="B12" s="3">
        <v>3303</v>
      </c>
      <c r="C12" s="3" t="s">
        <v>43</v>
      </c>
      <c r="D12" s="3">
        <v>5</v>
      </c>
      <c r="E12" s="3">
        <v>9</v>
      </c>
      <c r="F12" s="3">
        <v>8</v>
      </c>
      <c r="G12" s="3">
        <v>7</v>
      </c>
      <c r="H12" s="3">
        <v>3</v>
      </c>
      <c r="I12" s="3">
        <v>6</v>
      </c>
      <c r="J12" s="3">
        <v>5</v>
      </c>
      <c r="K12" s="3">
        <v>7</v>
      </c>
      <c r="L12" s="3">
        <f>SUM(D12:K12)</f>
        <v>50</v>
      </c>
    </row>
    <row r="13" spans="1:12" ht="12.75">
      <c r="A13" s="1"/>
      <c r="B13" s="1">
        <v>3356</v>
      </c>
      <c r="C13" s="1" t="s">
        <v>44</v>
      </c>
      <c r="D13" s="1">
        <v>9</v>
      </c>
      <c r="E13" s="1">
        <v>8</v>
      </c>
      <c r="F13" s="1">
        <v>6</v>
      </c>
      <c r="G13" s="1">
        <v>8</v>
      </c>
      <c r="H13" s="1">
        <v>10</v>
      </c>
      <c r="I13" s="1">
        <v>8</v>
      </c>
      <c r="J13" s="1">
        <v>7</v>
      </c>
      <c r="K13" s="1">
        <v>8</v>
      </c>
      <c r="L13" s="3">
        <f>SUM(D13:K13)</f>
        <v>64</v>
      </c>
    </row>
    <row r="14" spans="1:12" ht="12.75">
      <c r="A14" s="1"/>
      <c r="B14" s="1">
        <v>3369</v>
      </c>
      <c r="C14" s="1" t="s">
        <v>45</v>
      </c>
      <c r="D14" s="1">
        <v>6</v>
      </c>
      <c r="E14" s="1">
        <v>5</v>
      </c>
      <c r="F14" s="1">
        <v>7</v>
      </c>
      <c r="G14" s="1">
        <v>5</v>
      </c>
      <c r="H14" s="1">
        <v>7</v>
      </c>
      <c r="I14" s="1">
        <v>5</v>
      </c>
      <c r="J14" s="1">
        <v>11</v>
      </c>
      <c r="K14" s="1">
        <v>6</v>
      </c>
      <c r="L14" s="3">
        <f>SUM(D14:K14)</f>
        <v>52</v>
      </c>
    </row>
    <row r="15" spans="1:12" ht="13.5" thickBot="1">
      <c r="A15" s="4" t="s">
        <v>56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5">
        <f>SUM(L12:L14)</f>
        <v>166</v>
      </c>
    </row>
    <row r="16" spans="1:12" ht="12.75">
      <c r="A16" s="3" t="s">
        <v>46</v>
      </c>
      <c r="B16" s="3">
        <v>3271</v>
      </c>
      <c r="C16" s="3" t="s">
        <v>47</v>
      </c>
      <c r="D16" s="3">
        <v>13</v>
      </c>
      <c r="E16" s="3">
        <v>14</v>
      </c>
      <c r="F16" s="3">
        <v>13</v>
      </c>
      <c r="G16" s="3">
        <v>11</v>
      </c>
      <c r="H16" s="3">
        <v>9</v>
      </c>
      <c r="I16" s="3">
        <v>10</v>
      </c>
      <c r="J16" s="3">
        <v>13</v>
      </c>
      <c r="K16" s="3">
        <v>11</v>
      </c>
      <c r="L16" s="3">
        <f>SUM(D16:K16)</f>
        <v>94</v>
      </c>
    </row>
    <row r="17" spans="1:12" ht="12.75">
      <c r="A17" s="1"/>
      <c r="B17" s="1">
        <v>3322</v>
      </c>
      <c r="C17" s="1" t="s">
        <v>48</v>
      </c>
      <c r="D17" s="1">
        <v>7</v>
      </c>
      <c r="E17" s="1">
        <v>10</v>
      </c>
      <c r="F17" s="1">
        <v>12</v>
      </c>
      <c r="G17" s="1">
        <v>10</v>
      </c>
      <c r="H17" s="1">
        <v>12</v>
      </c>
      <c r="I17" s="1">
        <v>9</v>
      </c>
      <c r="J17" s="1">
        <v>3</v>
      </c>
      <c r="K17" s="1">
        <v>9</v>
      </c>
      <c r="L17" s="3">
        <f>SUM(D17:K17)</f>
        <v>72</v>
      </c>
    </row>
    <row r="18" spans="1:12" ht="12.75">
      <c r="A18" s="1"/>
      <c r="B18" s="1">
        <v>3335</v>
      </c>
      <c r="C18" s="1" t="s">
        <v>49</v>
      </c>
      <c r="D18" s="1">
        <v>4</v>
      </c>
      <c r="E18" s="1">
        <v>6</v>
      </c>
      <c r="F18" s="1">
        <v>5</v>
      </c>
      <c r="G18" s="1">
        <v>6</v>
      </c>
      <c r="H18" s="1">
        <v>4</v>
      </c>
      <c r="I18" s="1">
        <v>4</v>
      </c>
      <c r="J18" s="1">
        <v>1</v>
      </c>
      <c r="K18" s="1">
        <v>5</v>
      </c>
      <c r="L18" s="3">
        <f>SUM(D18:K18)</f>
        <v>35</v>
      </c>
    </row>
    <row r="19" spans="1:12" ht="13.5" thickBot="1">
      <c r="A19" s="4" t="s">
        <v>56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5">
        <f>SUM(L16:L18)</f>
        <v>201</v>
      </c>
    </row>
    <row r="20" spans="1:12" ht="12.75">
      <c r="A20" s="3" t="s">
        <v>19</v>
      </c>
      <c r="B20" s="3">
        <v>3334</v>
      </c>
      <c r="C20" s="3" t="s">
        <v>39</v>
      </c>
      <c r="D20" s="3">
        <v>10</v>
      </c>
      <c r="E20" s="3">
        <v>4</v>
      </c>
      <c r="F20" s="3">
        <v>3</v>
      </c>
      <c r="G20" s="3">
        <v>3</v>
      </c>
      <c r="H20" s="3" t="s">
        <v>57</v>
      </c>
      <c r="I20" s="3">
        <v>13</v>
      </c>
      <c r="J20" s="3">
        <v>10</v>
      </c>
      <c r="K20" s="3">
        <v>4</v>
      </c>
      <c r="L20" s="3">
        <f>SUM(D20:G20,I20:K20,19)</f>
        <v>66</v>
      </c>
    </row>
    <row r="21" spans="1:12" ht="12.75">
      <c r="A21" s="1"/>
      <c r="B21" s="1">
        <v>3377</v>
      </c>
      <c r="C21" s="1" t="s">
        <v>40</v>
      </c>
      <c r="D21" s="1">
        <v>11</v>
      </c>
      <c r="E21" s="1">
        <v>12</v>
      </c>
      <c r="F21" s="1">
        <v>10</v>
      </c>
      <c r="G21" s="1" t="s">
        <v>51</v>
      </c>
      <c r="H21" s="1">
        <v>5</v>
      </c>
      <c r="I21" s="1">
        <v>7</v>
      </c>
      <c r="J21" s="1">
        <v>8</v>
      </c>
      <c r="K21" s="1">
        <v>12</v>
      </c>
      <c r="L21" s="3">
        <f>SUM(D21:F21,H21:K21,19)</f>
        <v>84</v>
      </c>
    </row>
    <row r="22" spans="1:12" ht="12.75">
      <c r="A22" s="1"/>
      <c r="B22" s="1">
        <v>3350</v>
      </c>
      <c r="C22" s="1" t="s">
        <v>41</v>
      </c>
      <c r="D22" s="1">
        <v>12</v>
      </c>
      <c r="E22" s="1">
        <v>7</v>
      </c>
      <c r="F22" s="1">
        <v>9</v>
      </c>
      <c r="G22" s="1">
        <v>9</v>
      </c>
      <c r="H22" s="1">
        <v>8</v>
      </c>
      <c r="I22" s="1">
        <v>11</v>
      </c>
      <c r="J22" s="1">
        <v>9</v>
      </c>
      <c r="K22" s="1">
        <v>10</v>
      </c>
      <c r="L22" s="3">
        <f>SUM(D22:K22)</f>
        <v>75</v>
      </c>
    </row>
    <row r="23" spans="1:12" ht="13.5" thickBot="1">
      <c r="A23" s="4" t="s">
        <v>56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5">
        <f>SUM(L20:L22)</f>
        <v>225</v>
      </c>
    </row>
    <row r="24" spans="1:12" ht="12.75">
      <c r="A24" s="3" t="s">
        <v>19</v>
      </c>
      <c r="B24" s="3">
        <v>3391</v>
      </c>
      <c r="C24" s="3" t="s">
        <v>20</v>
      </c>
      <c r="D24" s="3">
        <v>8</v>
      </c>
      <c r="E24" s="3">
        <v>11</v>
      </c>
      <c r="F24" s="3">
        <v>11</v>
      </c>
      <c r="G24" s="3">
        <v>12</v>
      </c>
      <c r="H24" s="3">
        <v>11</v>
      </c>
      <c r="I24" s="3">
        <v>12</v>
      </c>
      <c r="J24" s="3">
        <v>12</v>
      </c>
      <c r="K24" s="3">
        <v>13</v>
      </c>
      <c r="L24" s="3">
        <f>SUM(D24:K24)</f>
        <v>90</v>
      </c>
    </row>
    <row r="25" spans="1:12" ht="12.75">
      <c r="A25" s="1"/>
      <c r="B25" s="1">
        <v>3278</v>
      </c>
      <c r="C25" s="1" t="s">
        <v>21</v>
      </c>
      <c r="D25" s="1" t="s">
        <v>51</v>
      </c>
      <c r="E25" s="1" t="s">
        <v>51</v>
      </c>
      <c r="F25" s="1" t="s">
        <v>53</v>
      </c>
      <c r="G25" s="1" t="s">
        <v>53</v>
      </c>
      <c r="H25" s="1" t="s">
        <v>53</v>
      </c>
      <c r="I25" s="1" t="s">
        <v>53</v>
      </c>
      <c r="J25" s="1" t="s">
        <v>53</v>
      </c>
      <c r="K25" s="1" t="s">
        <v>53</v>
      </c>
      <c r="L25" s="3">
        <f>19*8</f>
        <v>152</v>
      </c>
    </row>
    <row r="26" spans="1:12" ht="12.75">
      <c r="A26" s="1"/>
      <c r="B26" s="1">
        <v>3383</v>
      </c>
      <c r="C26" s="1" t="s">
        <v>22</v>
      </c>
      <c r="D26" s="1" t="s">
        <v>51</v>
      </c>
      <c r="E26" s="1">
        <v>13</v>
      </c>
      <c r="F26" s="1" t="s">
        <v>51</v>
      </c>
      <c r="G26" s="1">
        <v>13</v>
      </c>
      <c r="H26" s="1">
        <v>13</v>
      </c>
      <c r="I26" s="1">
        <v>14</v>
      </c>
      <c r="J26" s="1" t="s">
        <v>51</v>
      </c>
      <c r="K26" s="1" t="s">
        <v>51</v>
      </c>
      <c r="L26" s="3">
        <f>SUM(E26,G26:I26)+19*4</f>
        <v>129</v>
      </c>
    </row>
    <row r="27" spans="1:12" ht="13.5" thickBot="1">
      <c r="A27" s="4" t="s">
        <v>56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5">
        <f>SUM(L25:L26)</f>
        <v>281</v>
      </c>
    </row>
    <row r="28" spans="1:12" ht="12.75">
      <c r="A28" s="3" t="s">
        <v>19</v>
      </c>
      <c r="B28" s="3">
        <v>3114</v>
      </c>
      <c r="C28" s="3" t="s">
        <v>29</v>
      </c>
      <c r="D28" s="2" t="s">
        <v>51</v>
      </c>
      <c r="E28" s="1" t="s">
        <v>53</v>
      </c>
      <c r="F28" s="1" t="s">
        <v>53</v>
      </c>
      <c r="G28" s="3" t="s">
        <v>51</v>
      </c>
      <c r="H28" s="3" t="s">
        <v>51</v>
      </c>
      <c r="I28" s="1" t="s">
        <v>53</v>
      </c>
      <c r="J28" s="3" t="s">
        <v>51</v>
      </c>
      <c r="K28" s="3" t="s">
        <v>51</v>
      </c>
      <c r="L28" s="3">
        <f>19*8</f>
        <v>152</v>
      </c>
    </row>
    <row r="29" spans="1:12" ht="12.75">
      <c r="A29" s="1"/>
      <c r="B29" s="1">
        <v>1199</v>
      </c>
      <c r="C29" s="1" t="s">
        <v>30</v>
      </c>
      <c r="D29" s="1" t="s">
        <v>50</v>
      </c>
      <c r="E29" s="1" t="s">
        <v>53</v>
      </c>
      <c r="F29" s="1" t="s">
        <v>53</v>
      </c>
      <c r="G29" s="1" t="s">
        <v>53</v>
      </c>
      <c r="H29" s="1" t="s">
        <v>53</v>
      </c>
      <c r="I29" s="1" t="s">
        <v>53</v>
      </c>
      <c r="J29" s="1" t="s">
        <v>53</v>
      </c>
      <c r="K29" s="1" t="s">
        <v>53</v>
      </c>
      <c r="L29" s="3">
        <f>19*8</f>
        <v>152</v>
      </c>
    </row>
    <row r="30" spans="1:12" ht="12.75">
      <c r="A30" s="1"/>
      <c r="B30" s="1">
        <v>3305</v>
      </c>
      <c r="C30" s="1" t="s">
        <v>52</v>
      </c>
      <c r="D30" s="1" t="s">
        <v>53</v>
      </c>
      <c r="E30" s="1" t="s">
        <v>53</v>
      </c>
      <c r="F30" s="1" t="s">
        <v>53</v>
      </c>
      <c r="G30" s="1" t="s">
        <v>53</v>
      </c>
      <c r="H30" s="1" t="s">
        <v>53</v>
      </c>
      <c r="I30" s="1" t="s">
        <v>53</v>
      </c>
      <c r="J30" s="1" t="s">
        <v>53</v>
      </c>
      <c r="K30" s="1" t="s">
        <v>53</v>
      </c>
      <c r="L30" s="3">
        <f>19*8</f>
        <v>152</v>
      </c>
    </row>
    <row r="31" spans="1:12" ht="13.5" thickBot="1">
      <c r="A31" s="4" t="s">
        <v>56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5">
        <f>SUM(L28:L30)</f>
        <v>456</v>
      </c>
    </row>
    <row r="32" spans="1:12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7" ht="12.75">
      <c r="M37" s="8"/>
    </row>
    <row r="38" ht="12.75">
      <c r="M38" s="8"/>
    </row>
    <row r="39" ht="12.75">
      <c r="M39" s="8"/>
    </row>
    <row r="40" ht="12.75">
      <c r="M40" s="8"/>
    </row>
    <row r="41" ht="12.75">
      <c r="M41" s="8"/>
    </row>
    <row r="42" spans="1:13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8"/>
    </row>
    <row r="43" spans="1:13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8"/>
    </row>
    <row r="44" spans="1:13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8"/>
    </row>
  </sheetData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R46"/>
  <sheetViews>
    <sheetView workbookViewId="0" topLeftCell="A1">
      <selection activeCell="N23" sqref="N23"/>
    </sheetView>
  </sheetViews>
  <sheetFormatPr defaultColWidth="9.140625" defaultRowHeight="12.75"/>
  <cols>
    <col min="1" max="1" width="11.00390625" style="2" customWidth="1"/>
    <col min="2" max="2" width="9.140625" style="2" customWidth="1"/>
    <col min="3" max="3" width="15.28125" style="2" bestFit="1" customWidth="1"/>
    <col min="4" max="13" width="9.140625" style="2" customWidth="1"/>
  </cols>
  <sheetData>
    <row r="7" spans="1:13" ht="13.5" thickBot="1">
      <c r="A7" s="5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5" t="s">
        <v>11</v>
      </c>
      <c r="M7" s="5" t="s">
        <v>12</v>
      </c>
    </row>
    <row r="8" spans="1:13" ht="12.75">
      <c r="A8" s="3" t="s">
        <v>19</v>
      </c>
      <c r="B8" s="3">
        <v>1231</v>
      </c>
      <c r="C8" s="3" t="s">
        <v>23</v>
      </c>
      <c r="D8" s="3">
        <v>2</v>
      </c>
      <c r="E8" s="3">
        <v>3</v>
      </c>
      <c r="F8" s="3">
        <v>1</v>
      </c>
      <c r="G8" s="3" t="s">
        <v>53</v>
      </c>
      <c r="H8" s="3">
        <v>1</v>
      </c>
      <c r="I8" s="3">
        <v>5</v>
      </c>
      <c r="J8" s="3">
        <v>7</v>
      </c>
      <c r="K8" s="3">
        <v>1</v>
      </c>
      <c r="L8" s="3"/>
      <c r="M8" s="3">
        <f>SUM(D8:F8)+H5</f>
        <v>6</v>
      </c>
    </row>
    <row r="9" spans="1:13" ht="12.75">
      <c r="A9" s="1"/>
      <c r="B9" s="1">
        <v>1295</v>
      </c>
      <c r="C9" s="1" t="s">
        <v>24</v>
      </c>
      <c r="D9" s="1">
        <v>3</v>
      </c>
      <c r="E9" s="1">
        <v>2</v>
      </c>
      <c r="F9" s="1">
        <v>4</v>
      </c>
      <c r="G9" s="1">
        <v>4</v>
      </c>
      <c r="H9" s="1">
        <v>5</v>
      </c>
      <c r="I9" s="1">
        <v>3</v>
      </c>
      <c r="J9" s="1">
        <v>1</v>
      </c>
      <c r="K9" s="1">
        <v>10</v>
      </c>
      <c r="L9" s="1"/>
      <c r="M9" s="3">
        <f>SUM(D9:L9)-LARGE(D9:L9,1)</f>
        <v>22</v>
      </c>
    </row>
    <row r="10" spans="1:13" ht="12.75">
      <c r="A10" s="1"/>
      <c r="B10" s="1">
        <v>1260</v>
      </c>
      <c r="C10" s="1" t="s">
        <v>25</v>
      </c>
      <c r="D10" s="1">
        <v>5</v>
      </c>
      <c r="E10" s="1">
        <v>8</v>
      </c>
      <c r="F10" s="1">
        <v>6</v>
      </c>
      <c r="G10" s="1">
        <v>1</v>
      </c>
      <c r="H10" s="1">
        <v>6</v>
      </c>
      <c r="I10" s="1">
        <v>2</v>
      </c>
      <c r="J10" s="1">
        <v>3</v>
      </c>
      <c r="K10" s="1">
        <v>4</v>
      </c>
      <c r="L10" s="1"/>
      <c r="M10" s="3">
        <f>SUM(D10:L10)-LARGE(D10:L10,1)</f>
        <v>27</v>
      </c>
    </row>
    <row r="11" spans="1:13" ht="13.5" thickBot="1">
      <c r="A11" s="4" t="s">
        <v>56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5">
        <f>SUM(M8:M10)</f>
        <v>55</v>
      </c>
    </row>
    <row r="12" spans="1:13" ht="12.75">
      <c r="A12" s="3" t="s">
        <v>13</v>
      </c>
      <c r="B12" s="3">
        <v>1328</v>
      </c>
      <c r="C12" s="3" t="s">
        <v>14</v>
      </c>
      <c r="D12" s="3">
        <v>1</v>
      </c>
      <c r="E12" s="3">
        <v>1</v>
      </c>
      <c r="F12" s="3">
        <v>2</v>
      </c>
      <c r="G12" s="3">
        <v>2</v>
      </c>
      <c r="H12" s="3">
        <v>2</v>
      </c>
      <c r="I12" s="3">
        <v>1</v>
      </c>
      <c r="J12" s="3">
        <v>2</v>
      </c>
      <c r="K12" s="3">
        <v>8</v>
      </c>
      <c r="L12" s="3"/>
      <c r="M12" s="3">
        <f>SUM(D12:L12)-LARGE(D12:L12,1)</f>
        <v>11</v>
      </c>
    </row>
    <row r="13" spans="1:13" ht="12.75">
      <c r="A13" s="1"/>
      <c r="B13" s="1">
        <v>1280</v>
      </c>
      <c r="C13" s="1" t="s">
        <v>15</v>
      </c>
      <c r="D13" s="1">
        <v>8</v>
      </c>
      <c r="E13" s="1">
        <v>10</v>
      </c>
      <c r="F13" s="1">
        <v>5</v>
      </c>
      <c r="G13" s="1">
        <v>5</v>
      </c>
      <c r="H13" s="1">
        <v>8</v>
      </c>
      <c r="I13" s="1">
        <v>8</v>
      </c>
      <c r="J13" s="1">
        <v>4</v>
      </c>
      <c r="K13" s="1">
        <v>7</v>
      </c>
      <c r="L13" s="1"/>
      <c r="M13" s="3">
        <f>SUM(D13:L13)-LARGE(D13:L13,1)</f>
        <v>45</v>
      </c>
    </row>
    <row r="14" spans="1:13" ht="12.75">
      <c r="A14" s="1"/>
      <c r="B14" s="1">
        <v>1203</v>
      </c>
      <c r="C14" s="1" t="s">
        <v>16</v>
      </c>
      <c r="D14" s="1">
        <v>11</v>
      </c>
      <c r="E14" s="1">
        <v>6</v>
      </c>
      <c r="F14" s="1">
        <v>10</v>
      </c>
      <c r="G14" s="1">
        <v>8</v>
      </c>
      <c r="H14" s="1">
        <v>4</v>
      </c>
      <c r="I14" s="1">
        <v>9</v>
      </c>
      <c r="J14" s="1">
        <v>6</v>
      </c>
      <c r="K14" s="1">
        <v>6</v>
      </c>
      <c r="L14" s="1"/>
      <c r="M14" s="3">
        <f>SUM(D14:L14)-LARGE(D14:L14,1)</f>
        <v>49</v>
      </c>
    </row>
    <row r="15" spans="1:13" ht="13.5" thickBot="1">
      <c r="A15" s="4" t="s">
        <v>56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5">
        <f>SUM(M12:M14)</f>
        <v>105</v>
      </c>
    </row>
    <row r="16" spans="1:13" ht="12.75">
      <c r="A16" s="3" t="s">
        <v>19</v>
      </c>
      <c r="B16" s="3">
        <v>1086</v>
      </c>
      <c r="C16" s="3" t="s">
        <v>26</v>
      </c>
      <c r="D16" s="3">
        <v>7</v>
      </c>
      <c r="E16" s="3">
        <v>5</v>
      </c>
      <c r="F16" s="3">
        <v>8</v>
      </c>
      <c r="G16" s="3">
        <v>9</v>
      </c>
      <c r="H16" s="3">
        <v>9</v>
      </c>
      <c r="I16" s="3">
        <v>7</v>
      </c>
      <c r="J16" s="3">
        <v>11</v>
      </c>
      <c r="K16" s="3">
        <v>12</v>
      </c>
      <c r="L16" s="3"/>
      <c r="M16" s="3">
        <f>SUM(D16:L16)-LARGE(D16:L16,1)</f>
        <v>56</v>
      </c>
    </row>
    <row r="17" spans="1:13" ht="12.75">
      <c r="A17" s="1"/>
      <c r="B17" s="1">
        <v>1179</v>
      </c>
      <c r="C17" s="1" t="s">
        <v>27</v>
      </c>
      <c r="D17" s="1">
        <v>4</v>
      </c>
      <c r="E17" s="1">
        <v>7</v>
      </c>
      <c r="F17" s="1">
        <v>7</v>
      </c>
      <c r="G17" s="1">
        <v>6</v>
      </c>
      <c r="H17" s="1">
        <v>3</v>
      </c>
      <c r="I17" s="1">
        <v>6</v>
      </c>
      <c r="J17" s="1">
        <v>5</v>
      </c>
      <c r="K17" s="1">
        <v>3</v>
      </c>
      <c r="L17" s="1"/>
      <c r="M17" s="3">
        <f aca="true" t="shared" si="0" ref="M17:M29">SUM(D17:L17)-LARGE(D17:L17,1)</f>
        <v>34</v>
      </c>
    </row>
    <row r="18" spans="1:13" ht="12.75">
      <c r="A18" s="1"/>
      <c r="B18" s="1">
        <v>1270</v>
      </c>
      <c r="C18" s="1" t="s">
        <v>28</v>
      </c>
      <c r="D18" s="1">
        <v>6</v>
      </c>
      <c r="E18" s="1">
        <v>4</v>
      </c>
      <c r="F18" s="1">
        <v>3</v>
      </c>
      <c r="G18" s="1">
        <v>3</v>
      </c>
      <c r="H18" s="1">
        <v>7</v>
      </c>
      <c r="I18" s="1">
        <v>4</v>
      </c>
      <c r="J18" s="1">
        <v>8</v>
      </c>
      <c r="K18" s="1">
        <v>2</v>
      </c>
      <c r="L18" s="1"/>
      <c r="M18" s="3">
        <f t="shared" si="0"/>
        <v>29</v>
      </c>
    </row>
    <row r="19" spans="1:13" ht="13.5" thickBot="1">
      <c r="A19" s="4" t="s">
        <v>56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>
        <f>SUM(M16:M18)</f>
        <v>119</v>
      </c>
    </row>
    <row r="20" spans="1:13" ht="12.75">
      <c r="A20" s="3" t="s">
        <v>13</v>
      </c>
      <c r="B20" s="3">
        <v>1360</v>
      </c>
      <c r="C20" s="3" t="s">
        <v>31</v>
      </c>
      <c r="D20" s="3">
        <v>9</v>
      </c>
      <c r="E20" s="3">
        <v>9</v>
      </c>
      <c r="F20" s="3">
        <v>9</v>
      </c>
      <c r="G20" s="3">
        <v>11</v>
      </c>
      <c r="H20" s="3">
        <v>13</v>
      </c>
      <c r="I20" s="3">
        <v>10</v>
      </c>
      <c r="J20" s="3">
        <v>10</v>
      </c>
      <c r="K20" s="3">
        <v>9</v>
      </c>
      <c r="L20" s="3"/>
      <c r="M20" s="3">
        <f t="shared" si="0"/>
        <v>67</v>
      </c>
    </row>
    <row r="21" spans="1:13" ht="12.75">
      <c r="A21" s="1"/>
      <c r="B21" s="1">
        <v>1272</v>
      </c>
      <c r="C21" s="1" t="s">
        <v>32</v>
      </c>
      <c r="D21" s="1">
        <v>10</v>
      </c>
      <c r="E21" s="1">
        <v>12</v>
      </c>
      <c r="F21" s="1">
        <v>11</v>
      </c>
      <c r="G21" s="1">
        <v>7</v>
      </c>
      <c r="H21" s="1">
        <v>12</v>
      </c>
      <c r="I21" s="1">
        <v>11</v>
      </c>
      <c r="J21" s="1">
        <v>9</v>
      </c>
      <c r="K21" s="1">
        <v>5</v>
      </c>
      <c r="L21" s="1"/>
      <c r="M21" s="3">
        <f t="shared" si="0"/>
        <v>65</v>
      </c>
    </row>
    <row r="22" spans="1:13" ht="12.75">
      <c r="A22" s="1"/>
      <c r="B22" s="1">
        <v>1320</v>
      </c>
      <c r="C22" s="1" t="s">
        <v>33</v>
      </c>
      <c r="D22" s="1">
        <v>15</v>
      </c>
      <c r="E22" s="1">
        <v>15</v>
      </c>
      <c r="F22" s="1">
        <v>15</v>
      </c>
      <c r="G22" s="1">
        <v>13</v>
      </c>
      <c r="H22" s="1">
        <v>14</v>
      </c>
      <c r="I22" s="1" t="s">
        <v>53</v>
      </c>
      <c r="J22" s="1" t="s">
        <v>53</v>
      </c>
      <c r="K22" s="1" t="s">
        <v>53</v>
      </c>
      <c r="L22" s="1"/>
      <c r="M22" s="3">
        <f>SUM(D22:H22,38)</f>
        <v>110</v>
      </c>
    </row>
    <row r="23" spans="1:13" ht="13.5" thickBot="1">
      <c r="A23" s="4" t="s">
        <v>56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>
        <f>SUM(M20:M22)</f>
        <v>242</v>
      </c>
    </row>
    <row r="24" spans="1:13" ht="12.75">
      <c r="A24" s="3" t="s">
        <v>19</v>
      </c>
      <c r="B24" s="3">
        <v>10</v>
      </c>
      <c r="C24" s="3" t="s">
        <v>36</v>
      </c>
      <c r="D24" s="3">
        <v>12</v>
      </c>
      <c r="E24" s="3">
        <v>11</v>
      </c>
      <c r="F24" s="3">
        <v>12</v>
      </c>
      <c r="G24" s="3">
        <v>10</v>
      </c>
      <c r="H24" s="3">
        <v>10</v>
      </c>
      <c r="I24" s="3">
        <v>12</v>
      </c>
      <c r="J24" s="3">
        <v>13</v>
      </c>
      <c r="K24" s="3">
        <v>11</v>
      </c>
      <c r="L24" s="3"/>
      <c r="M24" s="3">
        <f t="shared" si="0"/>
        <v>78</v>
      </c>
    </row>
    <row r="25" spans="1:13" ht="12.75">
      <c r="A25" s="1"/>
      <c r="B25" s="1">
        <v>839</v>
      </c>
      <c r="C25" s="1" t="s">
        <v>37</v>
      </c>
      <c r="D25" s="1">
        <v>17</v>
      </c>
      <c r="E25" s="1">
        <v>16</v>
      </c>
      <c r="F25" s="1">
        <v>17</v>
      </c>
      <c r="G25" s="1">
        <v>15</v>
      </c>
      <c r="H25" s="1">
        <v>16</v>
      </c>
      <c r="I25" s="1">
        <v>16</v>
      </c>
      <c r="J25" s="1">
        <v>14</v>
      </c>
      <c r="K25" s="1">
        <v>16</v>
      </c>
      <c r="L25" s="1"/>
      <c r="M25" s="3">
        <f t="shared" si="0"/>
        <v>110</v>
      </c>
    </row>
    <row r="26" spans="1:13" ht="12.75">
      <c r="A26" s="1"/>
      <c r="B26" s="1">
        <v>88</v>
      </c>
      <c r="C26" s="1" t="s">
        <v>38</v>
      </c>
      <c r="D26" s="1">
        <v>18</v>
      </c>
      <c r="E26" s="1">
        <v>17</v>
      </c>
      <c r="F26" s="1">
        <v>16</v>
      </c>
      <c r="G26" s="1">
        <v>14</v>
      </c>
      <c r="H26" s="1">
        <v>15</v>
      </c>
      <c r="I26" s="1">
        <v>15</v>
      </c>
      <c r="J26" s="1">
        <v>15</v>
      </c>
      <c r="K26" s="1">
        <v>17</v>
      </c>
      <c r="L26" s="1"/>
      <c r="M26" s="3">
        <f t="shared" si="0"/>
        <v>109</v>
      </c>
    </row>
    <row r="27" spans="1:18" ht="13.5" thickBot="1">
      <c r="A27" s="4" t="s">
        <v>56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5">
        <f>SUM(M24:M26)</f>
        <v>297</v>
      </c>
      <c r="R27" s="4" t="s">
        <v>56</v>
      </c>
    </row>
    <row r="28" spans="1:13" ht="12.75">
      <c r="A28" s="3" t="s">
        <v>13</v>
      </c>
      <c r="B28" s="3">
        <v>1018</v>
      </c>
      <c r="C28" s="3" t="s">
        <v>17</v>
      </c>
      <c r="D28" s="3">
        <v>16</v>
      </c>
      <c r="E28" s="3">
        <v>14</v>
      </c>
      <c r="F28" s="3">
        <v>14</v>
      </c>
      <c r="G28" s="3">
        <v>16</v>
      </c>
      <c r="H28" s="3">
        <v>17</v>
      </c>
      <c r="I28" s="3">
        <v>14</v>
      </c>
      <c r="J28" s="3">
        <v>16</v>
      </c>
      <c r="K28" s="3">
        <v>14</v>
      </c>
      <c r="L28" s="3"/>
      <c r="M28" s="3">
        <f t="shared" si="0"/>
        <v>104</v>
      </c>
    </row>
    <row r="29" spans="1:13" ht="12.75">
      <c r="A29" s="1"/>
      <c r="B29" s="1">
        <v>1265</v>
      </c>
      <c r="C29" s="1" t="s">
        <v>18</v>
      </c>
      <c r="D29" s="3">
        <v>13</v>
      </c>
      <c r="E29" s="3">
        <v>13</v>
      </c>
      <c r="F29" s="3">
        <v>13</v>
      </c>
      <c r="G29" s="3">
        <v>12</v>
      </c>
      <c r="H29" s="3">
        <v>11</v>
      </c>
      <c r="I29" s="3">
        <v>13</v>
      </c>
      <c r="J29" s="3">
        <v>17</v>
      </c>
      <c r="K29" s="3">
        <v>13</v>
      </c>
      <c r="L29" s="3"/>
      <c r="M29" s="3">
        <f t="shared" si="0"/>
        <v>88</v>
      </c>
    </row>
    <row r="30" spans="1:13" ht="12.75">
      <c r="A30" s="1"/>
      <c r="B30" s="1"/>
      <c r="C30" s="1" t="s">
        <v>55</v>
      </c>
      <c r="D30" s="1" t="s">
        <v>53</v>
      </c>
      <c r="E30" s="1" t="s">
        <v>53</v>
      </c>
      <c r="F30" s="1" t="s">
        <v>53</v>
      </c>
      <c r="G30" s="1" t="s">
        <v>53</v>
      </c>
      <c r="H30" s="1" t="s">
        <v>53</v>
      </c>
      <c r="I30" s="1" t="s">
        <v>53</v>
      </c>
      <c r="J30" s="1" t="s">
        <v>53</v>
      </c>
      <c r="K30" s="1" t="s">
        <v>53</v>
      </c>
      <c r="L30" s="1"/>
      <c r="M30" s="3">
        <f>7*19</f>
        <v>133</v>
      </c>
    </row>
    <row r="31" spans="1:13" ht="13.5" thickBot="1">
      <c r="A31" s="4" t="s">
        <v>56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5">
        <f>SUM(M28:M30)</f>
        <v>325</v>
      </c>
    </row>
    <row r="36" spans="14:15" ht="12.75">
      <c r="N36" s="8"/>
      <c r="O36" s="8"/>
    </row>
    <row r="37" spans="14:15" ht="12.75">
      <c r="N37" s="8"/>
      <c r="O37" s="8"/>
    </row>
    <row r="38" spans="14:15" ht="12.75">
      <c r="N38" s="8"/>
      <c r="O38" s="8"/>
    </row>
    <row r="39" spans="14:15" ht="12.75">
      <c r="N39" s="8"/>
      <c r="O39" s="8"/>
    </row>
    <row r="40" spans="3:15" ht="12.75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8"/>
      <c r="O40" s="8"/>
    </row>
    <row r="41" spans="3:15" ht="12.75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8"/>
      <c r="O41" s="8"/>
    </row>
    <row r="42" spans="3:15" ht="12.75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8"/>
      <c r="O42" s="8"/>
    </row>
    <row r="43" spans="3:15" ht="12.75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8"/>
      <c r="O43" s="8"/>
    </row>
    <row r="44" spans="1:15" ht="12.75">
      <c r="A44" s="3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8"/>
      <c r="O44" s="8"/>
    </row>
    <row r="45" spans="3:15" ht="12.7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8"/>
      <c r="O45" s="8"/>
    </row>
    <row r="46" spans="3:15" ht="12.75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8"/>
      <c r="O46" s="8"/>
    </row>
  </sheetData>
  <printOptions/>
  <pageMargins left="0.75" right="0.75" top="1" bottom="1" header="0.5" footer="0.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Malcolm Osborne</dc:creator>
  <cp:keywords/>
  <dc:description/>
  <cp:lastModifiedBy>Malcolm Osborne</cp:lastModifiedBy>
  <cp:lastPrinted>2005-04-24T13:58:15Z</cp:lastPrinted>
  <dcterms:created xsi:type="dcterms:W3CDTF">2005-04-23T12:02:48Z</dcterms:created>
  <dcterms:modified xsi:type="dcterms:W3CDTF">2005-04-26T15:29:43Z</dcterms:modified>
  <cp:category/>
  <cp:version/>
  <cp:contentType/>
  <cp:contentStatus/>
</cp:coreProperties>
</file>